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財務諸表\R4財務諸表\"/>
    </mc:Choice>
  </mc:AlternateContent>
  <xr:revisionPtr revIDLastSave="0" documentId="13_ncr:1_{CE5CD7BA-D7BD-47DD-A525-C99DD00C7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2貸借対照表内訳表" sheetId="13" r:id="rId1"/>
  </sheets>
  <definedNames>
    <definedName name="_xlnm.Print_Area" localSheetId="0">'1-2貸借対照表内訳表'!$A$1:$I$42</definedName>
    <definedName name="償却率">#REF!</definedName>
  </definedNames>
  <calcPr calcId="191029"/>
</workbook>
</file>

<file path=xl/calcChain.xml><?xml version="1.0" encoding="utf-8"?>
<calcChain xmlns="http://schemas.openxmlformats.org/spreadsheetml/2006/main">
  <c r="G35" i="13" l="1"/>
  <c r="F35" i="13"/>
  <c r="I31" i="13"/>
  <c r="I29" i="13" l="1"/>
  <c r="G36" i="13"/>
  <c r="F13" i="13" l="1"/>
  <c r="F18" i="13"/>
  <c r="H35" i="13" l="1"/>
  <c r="H36" i="13" s="1"/>
  <c r="I34" i="13"/>
  <c r="F36" i="13"/>
  <c r="F38" i="13" s="1"/>
  <c r="G24" i="13" l="1"/>
  <c r="H24" i="13"/>
  <c r="F24" i="13"/>
  <c r="I9" i="13"/>
  <c r="I16" i="13" l="1"/>
  <c r="I18" i="13" s="1"/>
  <c r="I21" i="13"/>
  <c r="I30" i="13"/>
  <c r="I32" i="13"/>
  <c r="I33" i="13"/>
  <c r="H13" i="13"/>
  <c r="I12" i="13"/>
  <c r="G13" i="13"/>
  <c r="I8" i="13"/>
  <c r="I10" i="13"/>
  <c r="I7" i="13"/>
  <c r="G18" i="13"/>
  <c r="G25" i="13" s="1"/>
  <c r="I22" i="13"/>
  <c r="I23" i="13"/>
  <c r="I20" i="13"/>
  <c r="H18" i="13"/>
  <c r="F25" i="13"/>
  <c r="I35" i="13" l="1"/>
  <c r="I36" i="13" s="1"/>
  <c r="I38" i="13" s="1"/>
  <c r="I41" i="13" s="1"/>
  <c r="I24" i="13"/>
  <c r="I25" i="13" s="1"/>
  <c r="H25" i="13"/>
  <c r="H26" i="13" s="1"/>
  <c r="H38" i="13" s="1"/>
  <c r="H41" i="13" s="1"/>
  <c r="H42" i="13" s="1"/>
  <c r="F26" i="13"/>
  <c r="G26" i="13"/>
  <c r="I13" i="13"/>
  <c r="G38" i="13" l="1"/>
  <c r="G41" i="13" s="1"/>
  <c r="G42" i="13" s="1"/>
  <c r="F41" i="13"/>
  <c r="F42" i="13" s="1"/>
  <c r="I26" i="13"/>
  <c r="I42" i="13" s="1"/>
</calcChain>
</file>

<file path=xl/sharedStrings.xml><?xml version="1.0" encoding="utf-8"?>
<sst xmlns="http://schemas.openxmlformats.org/spreadsheetml/2006/main" count="56" uniqueCount="51">
  <si>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</si>
  <si>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</si>
  <si>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</si>
  <si>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</si>
  <si>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</si>
  <si>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</si>
  <si>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</si>
  <si>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</si>
  <si>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</si>
  <si>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</si>
  <si>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</si>
  <si>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</si>
  <si>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</si>
  <si>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</si>
  <si>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</si>
  <si>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</si>
  <si>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</si>
  <si>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</si>
  <si>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</si>
  <si>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</si>
  <si>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（単位：円）</t>
    <rPh sb="1" eb="3">
      <t>タンイ</t>
    </rPh>
    <rPh sb="4" eb="5">
      <t>エン</t>
    </rPh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</si>
  <si>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</si>
  <si>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</si>
  <si>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　貸倒引当金</t>
    <rPh sb="2" eb="4">
      <t>カシダオレ</t>
    </rPh>
    <rPh sb="4" eb="6">
      <t>ヒキアテ</t>
    </rPh>
    <rPh sb="6" eb="7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</si>
  <si>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</si>
  <si>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</si>
  <si>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</si>
  <si>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</si>
  <si>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</si>
  <si>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</si>
  <si>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</si>
  <si>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</si>
  <si>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</si>
  <si>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貸借対照表内訳表</t>
    <rPh sb="0" eb="2">
      <t>タイシャク</t>
    </rPh>
    <rPh sb="2" eb="5">
      <t>タイショウヒョウ</t>
    </rPh>
    <rPh sb="5" eb="7">
      <t>ウチワケ</t>
    </rPh>
    <rPh sb="7" eb="8">
      <t>ヒョウ</t>
    </rPh>
    <phoneticPr fontId="2"/>
  </si>
  <si>
    <t>科　　　　　目</t>
    <phoneticPr fontId="1"/>
  </si>
  <si>
    <t>法人会計</t>
    <rPh sb="0" eb="2">
      <t>ホウジン</t>
    </rPh>
    <rPh sb="2" eb="4">
      <t>カイケイ</t>
    </rPh>
    <phoneticPr fontId="1"/>
  </si>
  <si>
    <t>合　　計</t>
    <rPh sb="0" eb="1">
      <t>ゴウ</t>
    </rPh>
    <rPh sb="3" eb="4">
      <t>ケイ</t>
    </rPh>
    <phoneticPr fontId="2"/>
  </si>
  <si>
    <t>　　法人会計立替金</t>
    <rPh sb="2" eb="4">
      <t>ホウジン</t>
    </rPh>
    <rPh sb="4" eb="6">
      <t>カイケイ</t>
    </rPh>
    <rPh sb="6" eb="8">
      <t>タテカエ</t>
    </rPh>
    <rPh sb="8" eb="9">
      <t>キン</t>
    </rPh>
    <phoneticPr fontId="1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</si>
  <si>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</si>
  <si>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</si>
  <si>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（0）</t>
    <phoneticPr fontId="2"/>
  </si>
  <si>
    <t>（0）</t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</si>
  <si>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2"/>
  </si>
  <si>
    <t>　　公益目的事業会計未払金</t>
    <rPh sb="2" eb="4">
      <t>コウエキ</t>
    </rPh>
    <rPh sb="4" eb="6">
      <t>モクテキ</t>
    </rPh>
    <rPh sb="6" eb="8">
      <t>ジギョウ</t>
    </rPh>
    <rPh sb="8" eb="10">
      <t>カイケイ</t>
    </rPh>
    <rPh sb="10" eb="12">
      <t>ミハラ</t>
    </rPh>
    <rPh sb="12" eb="13">
      <t>キン</t>
    </rPh>
    <phoneticPr fontId="1"/>
  </si>
  <si>
    <t>　　仮払金</t>
    <rPh sb="2" eb="4">
      <t>カリバライ</t>
    </rPh>
    <rPh sb="4" eb="5">
      <t>キン</t>
    </rPh>
    <phoneticPr fontId="2"/>
  </si>
  <si>
    <t>　　公益目的事業会計未収金</t>
    <rPh sb="2" eb="4">
      <t>コウエキ</t>
    </rPh>
    <rPh sb="4" eb="6">
      <t>モクテキ</t>
    </rPh>
    <rPh sb="6" eb="8">
      <t>ジギョウ</t>
    </rPh>
    <rPh sb="8" eb="10">
      <t>カイケイ</t>
    </rPh>
    <rPh sb="10" eb="13">
      <t>ミシュウキン</t>
    </rPh>
    <phoneticPr fontId="1"/>
  </si>
  <si>
    <t>　　法人会計未払金</t>
    <rPh sb="2" eb="4">
      <t>ホウジン</t>
    </rPh>
    <rPh sb="4" eb="6">
      <t>カイケイ</t>
    </rPh>
    <rPh sb="6" eb="8">
      <t>ミハラ</t>
    </rPh>
    <rPh sb="8" eb="9">
      <t>キン</t>
    </rPh>
    <phoneticPr fontId="1"/>
  </si>
  <si>
    <t>　　仮受金</t>
    <rPh sb="2" eb="4">
      <t>カリウケ</t>
    </rPh>
    <rPh sb="4" eb="5">
      <t>キン</t>
    </rPh>
    <phoneticPr fontId="2"/>
  </si>
  <si>
    <t>内部取引等消去</t>
    <rPh sb="0" eb="2">
      <t>ナイブ</t>
    </rPh>
    <rPh sb="2" eb="4">
      <t>トリヒキ</t>
    </rPh>
    <rPh sb="4" eb="5">
      <t>トウ</t>
    </rPh>
    <rPh sb="5" eb="7">
      <t>ショウキョ</t>
    </rPh>
    <phoneticPr fontId="2"/>
  </si>
  <si>
    <t>(48,780,949)</t>
    <phoneticPr fontId="2"/>
  </si>
  <si>
    <t>令和5年3月31日現在</t>
    <rPh sb="0" eb="2">
      <t>レイワ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</si>
</sst>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/>
    <xf numFmtId="0" fontId="4" fillId="0" borderId="0" xfId="6"/>
    <xf numFmtId="0" fontId="3" fillId="0" borderId="0" xfId="6" applyFont="1"/>
    <xf numFmtId="0" fontId="9" fillId="0" borderId="0" xfId="6" applyFont="1" applyAlignment="1">
      <alignment horizontal="right"/>
    </xf>
    <xf numFmtId="176" fontId="10" fillId="0" borderId="0" xfId="6" applyNumberFormat="1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176" fontId="9" fillId="0" borderId="2" xfId="6" applyNumberFormat="1" applyFont="1" applyBorder="1" applyAlignment="1">
      <alignment vertical="center"/>
    </xf>
    <xf numFmtId="176" fontId="9" fillId="0" borderId="1" xfId="6" applyNumberFormat="1" applyFont="1" applyBorder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2" xfId="6" applyFont="1" applyBorder="1" applyAlignment="1">
      <alignment vertical="center"/>
    </xf>
    <xf numFmtId="0" fontId="9" fillId="0" borderId="0" xfId="6" applyFont="1"/>
    <xf numFmtId="176" fontId="9" fillId="0" borderId="5" xfId="6" applyNumberFormat="1" applyFont="1" applyBorder="1" applyAlignment="1">
      <alignment vertical="center"/>
    </xf>
    <xf numFmtId="0" fontId="12" fillId="0" borderId="0" xfId="6" applyFont="1" applyAlignment="1">
      <alignment vertical="center"/>
    </xf>
    <xf numFmtId="176" fontId="9" fillId="0" borderId="2" xfId="6" quotePrefix="1" applyNumberFormat="1" applyFont="1" applyBorder="1" applyAlignment="1">
      <alignment horizontal="right" vertical="center"/>
    </xf>
    <xf numFmtId="0" fontId="9" fillId="0" borderId="9" xfId="6" applyFont="1" applyBorder="1" applyAlignment="1">
      <alignment vertical="center"/>
    </xf>
    <xf numFmtId="0" fontId="9" fillId="0" borderId="6" xfId="6" applyFont="1" applyBorder="1" applyAlignment="1">
      <alignment vertical="center"/>
    </xf>
    <xf numFmtId="0" fontId="9" fillId="0" borderId="1" xfId="6" applyFont="1" applyBorder="1" applyAlignment="1">
      <alignment horizontal="center" vertical="center" shrinkToFit="1"/>
    </xf>
    <xf numFmtId="0" fontId="9" fillId="0" borderId="10" xfId="6" applyFont="1" applyBorder="1" applyAlignment="1">
      <alignment vertical="center"/>
    </xf>
    <xf numFmtId="0" fontId="9" fillId="0" borderId="7" xfId="6" applyFont="1" applyBorder="1" applyAlignment="1">
      <alignment horizontal="center" vertical="center" justifyLastLine="1"/>
    </xf>
    <xf numFmtId="0" fontId="9" fillId="0" borderId="8" xfId="6" applyFont="1" applyBorder="1" applyAlignment="1">
      <alignment horizontal="center" vertical="center" justifyLastLine="1"/>
    </xf>
    <xf numFmtId="0" fontId="9" fillId="0" borderId="11" xfId="6" applyFont="1" applyBorder="1" applyAlignment="1">
      <alignment horizontal="center" vertical="center" justifyLastLine="1"/>
    </xf>
    <xf numFmtId="0" fontId="6" fillId="0" borderId="0" xfId="6" applyFont="1" applyAlignment="1">
      <alignment horizontal="center" vertical="center"/>
    </xf>
    <xf numFmtId="176" fontId="7" fillId="0" borderId="0" xfId="6" applyNumberFormat="1" applyFont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_平成17年度収支計算書類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>
      <selection activeCell="H35" sqref="H35"/>
    </sheetView>
  </sheetViews>
  <sheetFormatPr defaultRowHeight="13.5" x14ac:dyDescent="0.15"/>
  <cols>
    <col min="1" max="3" width="3.75" style="1" customWidth="1"/>
    <col min="4" max="4" width="11.5" style="1" customWidth="1"/>
    <col min="5" max="5" width="9.375" style="1" customWidth="1"/>
    <col min="6" max="9" width="13.875" style="1" customWidth="1"/>
    <col min="10" max="16384" width="9" style="1"/>
  </cols>
  <sheetData>
    <row r="1" spans="1:9" ht="21.75" customHeight="1" x14ac:dyDescent="0.15">
      <c r="A1" s="24" t="s">
        <v>33</v>
      </c>
      <c r="B1" s="24"/>
      <c r="C1" s="24"/>
      <c r="D1" s="24"/>
      <c r="E1" s="24"/>
      <c r="F1" s="24"/>
      <c r="G1" s="24"/>
      <c r="H1" s="24"/>
      <c r="I1" s="24"/>
    </row>
    <row r="2" spans="1:9" ht="21.75" customHeight="1" x14ac:dyDescent="0.15">
      <c r="A2" s="25" t="s">
        <v>50</v>
      </c>
      <c r="B2" s="25"/>
      <c r="C2" s="25"/>
      <c r="D2" s="25"/>
      <c r="E2" s="25"/>
      <c r="F2" s="25"/>
      <c r="G2" s="25"/>
      <c r="H2" s="25"/>
      <c r="I2" s="25"/>
    </row>
    <row r="3" spans="1:9" ht="16.5" customHeight="1" x14ac:dyDescent="0.15">
      <c r="A3" s="4"/>
      <c r="B3" s="5"/>
      <c r="C3" s="5"/>
      <c r="D3" s="5"/>
      <c r="E3" s="5"/>
      <c r="F3" s="5"/>
      <c r="G3" s="5"/>
      <c r="H3" s="6"/>
      <c r="I3" s="3" t="s">
        <v>20</v>
      </c>
    </row>
    <row r="4" spans="1:9" ht="18.75" customHeight="1" x14ac:dyDescent="0.15">
      <c r="A4" s="21" t="s">
        <v>34</v>
      </c>
      <c r="B4" s="22"/>
      <c r="C4" s="22"/>
      <c r="D4" s="22"/>
      <c r="E4" s="23"/>
      <c r="F4" s="19" t="s">
        <v>42</v>
      </c>
      <c r="G4" s="19" t="s">
        <v>35</v>
      </c>
      <c r="H4" s="19" t="s">
        <v>48</v>
      </c>
      <c r="I4" s="19" t="s">
        <v>36</v>
      </c>
    </row>
    <row r="5" spans="1:9" ht="18.75" customHeight="1" x14ac:dyDescent="0.15">
      <c r="A5" s="9" t="s">
        <v>0</v>
      </c>
      <c r="B5" s="10" t="s">
        <v>1</v>
      </c>
      <c r="C5" s="10"/>
      <c r="D5" s="10"/>
      <c r="E5" s="11"/>
      <c r="F5" s="12"/>
      <c r="G5" s="12"/>
      <c r="H5" s="12"/>
      <c r="I5" s="7"/>
    </row>
    <row r="6" spans="1:9" ht="18.75" customHeight="1" x14ac:dyDescent="0.15">
      <c r="A6" s="9"/>
      <c r="B6" s="10" t="s">
        <v>2</v>
      </c>
      <c r="C6" s="10"/>
      <c r="D6" s="10"/>
      <c r="E6" s="11"/>
      <c r="F6" s="12"/>
      <c r="G6" s="12"/>
      <c r="H6" s="12"/>
      <c r="I6" s="7"/>
    </row>
    <row r="7" spans="1:9" ht="18.75" customHeight="1" x14ac:dyDescent="0.15">
      <c r="A7" s="9"/>
      <c r="B7" s="10" t="s">
        <v>3</v>
      </c>
      <c r="C7" s="13"/>
      <c r="D7" s="10"/>
      <c r="E7" s="11"/>
      <c r="F7" s="7">
        <v>33655829</v>
      </c>
      <c r="G7" s="7">
        <v>9025301</v>
      </c>
      <c r="H7" s="7">
        <v>0</v>
      </c>
      <c r="I7" s="7">
        <f>SUM(F7:H7)</f>
        <v>42681130</v>
      </c>
    </row>
    <row r="8" spans="1:9" ht="18.75" customHeight="1" x14ac:dyDescent="0.15">
      <c r="A8" s="9"/>
      <c r="B8" s="10" t="s">
        <v>4</v>
      </c>
      <c r="C8" s="13"/>
      <c r="D8" s="10"/>
      <c r="E8" s="11"/>
      <c r="F8" s="7">
        <v>37948545</v>
      </c>
      <c r="G8" s="7">
        <v>0</v>
      </c>
      <c r="H8" s="7">
        <v>0</v>
      </c>
      <c r="I8" s="7">
        <f>SUM(F8:H8)</f>
        <v>37948545</v>
      </c>
    </row>
    <row r="9" spans="1:9" ht="18.75" customHeight="1" x14ac:dyDescent="0.15">
      <c r="A9" s="9"/>
      <c r="B9" s="10" t="s">
        <v>44</v>
      </c>
      <c r="C9" s="13"/>
      <c r="D9" s="10"/>
      <c r="E9" s="11"/>
      <c r="F9" s="7">
        <v>0</v>
      </c>
      <c r="G9" s="7">
        <v>0</v>
      </c>
      <c r="H9" s="7">
        <v>0</v>
      </c>
      <c r="I9" s="7">
        <f>SUM(F9:H9)</f>
        <v>0</v>
      </c>
    </row>
    <row r="10" spans="1:9" ht="18.75" customHeight="1" x14ac:dyDescent="0.15">
      <c r="A10" s="9"/>
      <c r="B10" s="10" t="s">
        <v>23</v>
      </c>
      <c r="C10" s="13"/>
      <c r="D10" s="10"/>
      <c r="E10" s="11"/>
      <c r="F10" s="7">
        <v>0</v>
      </c>
      <c r="G10" s="7">
        <v>0</v>
      </c>
      <c r="H10" s="7">
        <v>0</v>
      </c>
      <c r="I10" s="7">
        <f>SUM(F10:H10)</f>
        <v>0</v>
      </c>
    </row>
    <row r="11" spans="1:9" ht="18.75" customHeight="1" x14ac:dyDescent="0.15">
      <c r="A11" s="9"/>
      <c r="B11" s="10" t="s">
        <v>45</v>
      </c>
      <c r="C11" s="13"/>
      <c r="D11" s="10"/>
      <c r="E11" s="11"/>
      <c r="F11" s="7">
        <v>0</v>
      </c>
      <c r="G11" s="7">
        <v>1044226</v>
      </c>
      <c r="H11" s="7">
        <v>-1044226</v>
      </c>
      <c r="I11" s="7">
        <v>0</v>
      </c>
    </row>
    <row r="12" spans="1:9" ht="18.75" customHeight="1" x14ac:dyDescent="0.15">
      <c r="A12" s="9"/>
      <c r="B12" s="10" t="s">
        <v>37</v>
      </c>
      <c r="C12" s="10"/>
      <c r="D12" s="10"/>
      <c r="E12" s="11"/>
      <c r="F12" s="7">
        <v>311734</v>
      </c>
      <c r="G12" s="7">
        <v>0</v>
      </c>
      <c r="H12" s="7">
        <v>-311734</v>
      </c>
      <c r="I12" s="7">
        <f>SUM(F12:H12)</f>
        <v>0</v>
      </c>
    </row>
    <row r="13" spans="1:9" ht="18.75" customHeight="1" x14ac:dyDescent="0.15">
      <c r="A13" s="9"/>
      <c r="B13" s="10"/>
      <c r="C13" s="10" t="s">
        <v>5</v>
      </c>
      <c r="D13" s="13"/>
      <c r="E13" s="11"/>
      <c r="F13" s="8">
        <f>SUM(F7:F12)</f>
        <v>71916108</v>
      </c>
      <c r="G13" s="8">
        <f>SUM(G7:G12)</f>
        <v>10069527</v>
      </c>
      <c r="H13" s="8">
        <f>SUM(H7:H12)</f>
        <v>-1355960</v>
      </c>
      <c r="I13" s="8">
        <f>SUM(I7:I12)</f>
        <v>80629675</v>
      </c>
    </row>
    <row r="14" spans="1:9" ht="18.75" customHeight="1" x14ac:dyDescent="0.15">
      <c r="A14" s="9"/>
      <c r="B14" s="10" t="s">
        <v>6</v>
      </c>
      <c r="C14" s="10"/>
      <c r="D14" s="10"/>
      <c r="E14" s="11"/>
      <c r="F14" s="7"/>
      <c r="G14" s="7"/>
      <c r="H14" s="7"/>
      <c r="I14" s="7"/>
    </row>
    <row r="15" spans="1:9" ht="18.75" customHeight="1" x14ac:dyDescent="0.15">
      <c r="A15" s="9"/>
      <c r="B15" s="10" t="s">
        <v>24</v>
      </c>
      <c r="C15" s="10"/>
      <c r="D15" s="10"/>
      <c r="E15" s="11"/>
      <c r="F15" s="7"/>
      <c r="G15" s="7"/>
      <c r="H15" s="7"/>
      <c r="I15" s="7"/>
    </row>
    <row r="16" spans="1:9" ht="18.75" customHeight="1" x14ac:dyDescent="0.15">
      <c r="A16" s="9"/>
      <c r="B16" s="10"/>
      <c r="C16" s="10" t="s">
        <v>25</v>
      </c>
      <c r="D16" s="10"/>
      <c r="E16" s="11"/>
      <c r="F16" s="7">
        <v>15405949</v>
      </c>
      <c r="G16" s="7">
        <v>0</v>
      </c>
      <c r="H16" s="7">
        <v>0</v>
      </c>
      <c r="I16" s="7">
        <f>SUM(F16:H16)</f>
        <v>15405949</v>
      </c>
    </row>
    <row r="17" spans="1:9" ht="18.75" customHeight="1" x14ac:dyDescent="0.15">
      <c r="A17" s="9"/>
      <c r="B17" s="10"/>
      <c r="C17" s="10" t="s">
        <v>38</v>
      </c>
      <c r="D17" s="10"/>
      <c r="E17" s="11"/>
      <c r="F17" s="7">
        <v>33375000</v>
      </c>
      <c r="G17" s="7">
        <v>0</v>
      </c>
      <c r="H17" s="7">
        <v>0</v>
      </c>
      <c r="I17" s="7">
        <v>33375000</v>
      </c>
    </row>
    <row r="18" spans="1:9" ht="18.75" customHeight="1" x14ac:dyDescent="0.15">
      <c r="A18" s="9"/>
      <c r="B18" s="10"/>
      <c r="C18" s="10" t="s">
        <v>30</v>
      </c>
      <c r="D18" s="10"/>
      <c r="E18" s="11"/>
      <c r="F18" s="8">
        <f>SUM(F16:F17)</f>
        <v>48780949</v>
      </c>
      <c r="G18" s="8">
        <f>SUM(G16:G17)</f>
        <v>0</v>
      </c>
      <c r="H18" s="8">
        <f>SUM(H16:H17)</f>
        <v>0</v>
      </c>
      <c r="I18" s="8">
        <f>SUM(I16:I17)</f>
        <v>48780949</v>
      </c>
    </row>
    <row r="19" spans="1:9" ht="18.75" customHeight="1" x14ac:dyDescent="0.15">
      <c r="A19" s="9"/>
      <c r="B19" s="10" t="s">
        <v>26</v>
      </c>
      <c r="C19" s="10"/>
      <c r="D19" s="10"/>
      <c r="E19" s="11"/>
      <c r="F19" s="7"/>
      <c r="G19" s="7"/>
      <c r="H19" s="7"/>
      <c r="I19" s="7"/>
    </row>
    <row r="20" spans="1:9" ht="18.75" customHeight="1" x14ac:dyDescent="0.15">
      <c r="A20" s="9"/>
      <c r="B20" s="10"/>
      <c r="C20" s="10" t="s">
        <v>27</v>
      </c>
      <c r="D20" s="10"/>
      <c r="E20" s="11"/>
      <c r="F20" s="7">
        <v>367884</v>
      </c>
      <c r="G20" s="7">
        <v>0</v>
      </c>
      <c r="H20" s="7">
        <v>0</v>
      </c>
      <c r="I20" s="7">
        <f>SUM(F20:H20)</f>
        <v>367884</v>
      </c>
    </row>
    <row r="21" spans="1:9" ht="18.75" customHeight="1" x14ac:dyDescent="0.15">
      <c r="A21" s="9"/>
      <c r="B21" s="10"/>
      <c r="C21" s="10" t="s">
        <v>28</v>
      </c>
      <c r="D21" s="10"/>
      <c r="E21" s="11"/>
      <c r="F21" s="7">
        <v>12</v>
      </c>
      <c r="G21" s="7">
        <v>0</v>
      </c>
      <c r="H21" s="7">
        <v>0</v>
      </c>
      <c r="I21" s="7">
        <f>SUM(F21:H21)</f>
        <v>12</v>
      </c>
    </row>
    <row r="22" spans="1:9" ht="18.75" customHeight="1" x14ac:dyDescent="0.15">
      <c r="A22" s="9"/>
      <c r="B22" s="10"/>
      <c r="C22" s="10" t="s">
        <v>7</v>
      </c>
      <c r="D22" s="10"/>
      <c r="E22" s="11"/>
      <c r="F22" s="7">
        <v>449904</v>
      </c>
      <c r="G22" s="7">
        <v>0</v>
      </c>
      <c r="H22" s="7">
        <v>0</v>
      </c>
      <c r="I22" s="7">
        <f>SUM(F22:H22)</f>
        <v>449904</v>
      </c>
    </row>
    <row r="23" spans="1:9" ht="18.75" customHeight="1" x14ac:dyDescent="0.15">
      <c r="A23" s="9"/>
      <c r="B23" s="10"/>
      <c r="C23" s="10" t="s">
        <v>29</v>
      </c>
      <c r="D23" s="10"/>
      <c r="E23" s="11"/>
      <c r="F23" s="7">
        <v>140100</v>
      </c>
      <c r="G23" s="7">
        <v>0</v>
      </c>
      <c r="H23" s="7">
        <v>0</v>
      </c>
      <c r="I23" s="7">
        <f>SUM(F23:H23)</f>
        <v>140100</v>
      </c>
    </row>
    <row r="24" spans="1:9" ht="18.75" customHeight="1" x14ac:dyDescent="0.15">
      <c r="A24" s="9"/>
      <c r="B24" s="10"/>
      <c r="C24" s="10" t="s">
        <v>21</v>
      </c>
      <c r="D24" s="10"/>
      <c r="E24" s="11"/>
      <c r="F24" s="8">
        <f>+F22+F23+F20+F21</f>
        <v>957900</v>
      </c>
      <c r="G24" s="8">
        <f t="shared" ref="G24:I24" si="0">+G22+G23+G20+G21</f>
        <v>0</v>
      </c>
      <c r="H24" s="8">
        <f t="shared" si="0"/>
        <v>0</v>
      </c>
      <c r="I24" s="8">
        <f t="shared" si="0"/>
        <v>957900</v>
      </c>
    </row>
    <row r="25" spans="1:9" ht="18.75" customHeight="1" x14ac:dyDescent="0.15">
      <c r="A25" s="9"/>
      <c r="B25" s="10"/>
      <c r="C25" s="10" t="s">
        <v>8</v>
      </c>
      <c r="D25" s="13"/>
      <c r="E25" s="11"/>
      <c r="F25" s="8">
        <f>+F18+F24</f>
        <v>49738849</v>
      </c>
      <c r="G25" s="8">
        <f>+G18+G24</f>
        <v>0</v>
      </c>
      <c r="H25" s="8">
        <f>+H18+H24</f>
        <v>0</v>
      </c>
      <c r="I25" s="8">
        <f>+I18+I24</f>
        <v>49738849</v>
      </c>
    </row>
    <row r="26" spans="1:9" ht="18.75" customHeight="1" thickBot="1" x14ac:dyDescent="0.2">
      <c r="A26" s="9"/>
      <c r="B26" s="10"/>
      <c r="C26" s="10" t="s">
        <v>9</v>
      </c>
      <c r="D26" s="13"/>
      <c r="E26" s="11"/>
      <c r="F26" s="14">
        <f>+F13+F25</f>
        <v>121654957</v>
      </c>
      <c r="G26" s="14">
        <f>+G13+G25</f>
        <v>10069527</v>
      </c>
      <c r="H26" s="14">
        <f>+H13+H25</f>
        <v>-1355960</v>
      </c>
      <c r="I26" s="14">
        <f>+I13+I25</f>
        <v>130368524</v>
      </c>
    </row>
    <row r="27" spans="1:9" ht="18.75" customHeight="1" thickTop="1" x14ac:dyDescent="0.15">
      <c r="A27" s="9" t="s">
        <v>10</v>
      </c>
      <c r="B27" s="10" t="s">
        <v>11</v>
      </c>
      <c r="C27" s="10"/>
      <c r="D27" s="10"/>
      <c r="E27" s="11"/>
      <c r="F27" s="7"/>
      <c r="G27" s="7"/>
      <c r="H27" s="7"/>
      <c r="I27" s="7"/>
    </row>
    <row r="28" spans="1:9" ht="18.75" customHeight="1" x14ac:dyDescent="0.15">
      <c r="A28" s="9"/>
      <c r="B28" s="15" t="s">
        <v>31</v>
      </c>
      <c r="C28" s="10"/>
      <c r="D28" s="10"/>
      <c r="E28" s="11"/>
      <c r="F28" s="7"/>
      <c r="G28" s="7"/>
      <c r="H28" s="7"/>
      <c r="I28" s="7"/>
    </row>
    <row r="29" spans="1:9" ht="18.75" customHeight="1" x14ac:dyDescent="0.15">
      <c r="A29" s="9"/>
      <c r="B29" s="10" t="s">
        <v>12</v>
      </c>
      <c r="C29" s="10"/>
      <c r="D29" s="13"/>
      <c r="E29" s="11"/>
      <c r="F29" s="7">
        <v>41103040</v>
      </c>
      <c r="G29" s="7">
        <v>1402289</v>
      </c>
      <c r="H29" s="7">
        <v>0</v>
      </c>
      <c r="I29" s="7">
        <f t="shared" ref="I29:I34" si="1">SUM(F29:H29)</f>
        <v>42505329</v>
      </c>
    </row>
    <row r="30" spans="1:9" ht="18.75" customHeight="1" x14ac:dyDescent="0.15">
      <c r="A30" s="9"/>
      <c r="B30" s="10" t="s">
        <v>32</v>
      </c>
      <c r="C30" s="10"/>
      <c r="D30" s="13"/>
      <c r="E30" s="11"/>
      <c r="F30" s="7">
        <v>151097</v>
      </c>
      <c r="G30" s="7"/>
      <c r="H30" s="7">
        <v>0</v>
      </c>
      <c r="I30" s="7">
        <f t="shared" si="1"/>
        <v>151097</v>
      </c>
    </row>
    <row r="31" spans="1:9" ht="18.75" customHeight="1" x14ac:dyDescent="0.15">
      <c r="A31" s="9"/>
      <c r="B31" s="10" t="s">
        <v>47</v>
      </c>
      <c r="C31" s="10"/>
      <c r="D31" s="13"/>
      <c r="E31" s="11"/>
      <c r="F31" s="7">
        <v>0</v>
      </c>
      <c r="G31" s="7"/>
      <c r="H31" s="7"/>
      <c r="I31" s="7">
        <f t="shared" si="1"/>
        <v>0</v>
      </c>
    </row>
    <row r="32" spans="1:9" ht="18.75" customHeight="1" x14ac:dyDescent="0.15">
      <c r="A32" s="9"/>
      <c r="B32" s="10" t="s">
        <v>22</v>
      </c>
      <c r="C32" s="10"/>
      <c r="D32" s="13"/>
      <c r="E32" s="11"/>
      <c r="F32" s="7">
        <v>24897</v>
      </c>
      <c r="G32" s="7">
        <v>0</v>
      </c>
      <c r="H32" s="7">
        <v>0</v>
      </c>
      <c r="I32" s="7">
        <f t="shared" si="1"/>
        <v>24897</v>
      </c>
    </row>
    <row r="33" spans="1:9" ht="18.75" customHeight="1" x14ac:dyDescent="0.15">
      <c r="A33" s="9"/>
      <c r="B33" s="10" t="s">
        <v>43</v>
      </c>
      <c r="C33" s="10"/>
      <c r="D33" s="13"/>
      <c r="E33" s="11"/>
      <c r="F33" s="7">
        <v>0</v>
      </c>
      <c r="G33" s="7">
        <v>311734</v>
      </c>
      <c r="H33" s="7">
        <v>-311734</v>
      </c>
      <c r="I33" s="7">
        <f t="shared" si="1"/>
        <v>0</v>
      </c>
    </row>
    <row r="34" spans="1:9" ht="18.75" customHeight="1" x14ac:dyDescent="0.15">
      <c r="A34" s="9"/>
      <c r="B34" s="10" t="s">
        <v>46</v>
      </c>
      <c r="C34" s="10"/>
      <c r="D34" s="13"/>
      <c r="E34" s="11"/>
      <c r="F34" s="7">
        <v>1044226</v>
      </c>
      <c r="G34" s="7">
        <v>0</v>
      </c>
      <c r="H34" s="7">
        <v>-1044226</v>
      </c>
      <c r="I34" s="7">
        <f t="shared" si="1"/>
        <v>0</v>
      </c>
    </row>
    <row r="35" spans="1:9" ht="18.75" customHeight="1" x14ac:dyDescent="0.15">
      <c r="A35" s="9"/>
      <c r="B35" s="10"/>
      <c r="C35" s="10" t="s">
        <v>13</v>
      </c>
      <c r="D35" s="13"/>
      <c r="E35" s="11"/>
      <c r="F35" s="8">
        <f>SUM(F29:F34)</f>
        <v>42323260</v>
      </c>
      <c r="G35" s="8">
        <f>SUM(G29:G34)</f>
        <v>1714023</v>
      </c>
      <c r="H35" s="8">
        <f>SUM(H29:H34)</f>
        <v>-1355960</v>
      </c>
      <c r="I35" s="8">
        <f>SUM(I29:I34)</f>
        <v>42681323</v>
      </c>
    </row>
    <row r="36" spans="1:9" ht="18.75" customHeight="1" thickBot="1" x14ac:dyDescent="0.2">
      <c r="A36" s="9"/>
      <c r="B36" s="10"/>
      <c r="C36" s="10" t="s">
        <v>14</v>
      </c>
      <c r="D36" s="13"/>
      <c r="E36" s="11"/>
      <c r="F36" s="14">
        <f>+F35</f>
        <v>42323260</v>
      </c>
      <c r="G36" s="14">
        <f t="shared" ref="G36:I36" si="2">+G35</f>
        <v>1714023</v>
      </c>
      <c r="H36" s="14">
        <f t="shared" si="2"/>
        <v>-1355960</v>
      </c>
      <c r="I36" s="14">
        <f t="shared" si="2"/>
        <v>42681323</v>
      </c>
    </row>
    <row r="37" spans="1:9" ht="18.75" customHeight="1" thickTop="1" x14ac:dyDescent="0.15">
      <c r="A37" s="9" t="s">
        <v>15</v>
      </c>
      <c r="B37" s="10"/>
      <c r="C37" s="10"/>
      <c r="D37" s="10"/>
      <c r="E37" s="11"/>
      <c r="F37" s="7"/>
      <c r="G37" s="7"/>
      <c r="H37" s="7"/>
      <c r="I37" s="7"/>
    </row>
    <row r="38" spans="1:9" ht="18.75" customHeight="1" x14ac:dyDescent="0.15">
      <c r="A38" s="9"/>
      <c r="B38" s="10" t="s">
        <v>17</v>
      </c>
      <c r="C38" s="10"/>
      <c r="D38" s="10"/>
      <c r="E38" s="11"/>
      <c r="F38" s="7">
        <f>F26-F36</f>
        <v>79331697</v>
      </c>
      <c r="G38" s="7">
        <f>G26-G36</f>
        <v>8355504</v>
      </c>
      <c r="H38" s="7">
        <f>H26-H36</f>
        <v>0</v>
      </c>
      <c r="I38" s="7">
        <f>I26-I36</f>
        <v>87687201</v>
      </c>
    </row>
    <row r="39" spans="1:9" ht="18.75" customHeight="1" x14ac:dyDescent="0.15">
      <c r="A39" s="9"/>
      <c r="B39" s="10"/>
      <c r="C39" s="10" t="s">
        <v>39</v>
      </c>
      <c r="D39" s="10"/>
      <c r="E39" s="11"/>
      <c r="F39" s="16" t="s">
        <v>40</v>
      </c>
      <c r="G39" s="16" t="s">
        <v>41</v>
      </c>
      <c r="H39" s="16" t="s">
        <v>40</v>
      </c>
      <c r="I39" s="16" t="s">
        <v>40</v>
      </c>
    </row>
    <row r="40" spans="1:9" ht="18.75" customHeight="1" x14ac:dyDescent="0.15">
      <c r="A40" s="9"/>
      <c r="B40" s="10"/>
      <c r="C40" s="10" t="s">
        <v>19</v>
      </c>
      <c r="D40" s="10"/>
      <c r="E40" s="11"/>
      <c r="F40" s="16" t="s">
        <v>49</v>
      </c>
      <c r="G40" s="16" t="s">
        <v>41</v>
      </c>
      <c r="H40" s="16" t="s">
        <v>40</v>
      </c>
      <c r="I40" s="16" t="s">
        <v>49</v>
      </c>
    </row>
    <row r="41" spans="1:9" ht="18.75" customHeight="1" x14ac:dyDescent="0.15">
      <c r="A41" s="9"/>
      <c r="B41" s="10"/>
      <c r="C41" s="10" t="s">
        <v>18</v>
      </c>
      <c r="D41" s="10"/>
      <c r="E41" s="11"/>
      <c r="F41" s="8">
        <f>+F38</f>
        <v>79331697</v>
      </c>
      <c r="G41" s="8">
        <f>+G38</f>
        <v>8355504</v>
      </c>
      <c r="H41" s="8">
        <f>+H38</f>
        <v>0</v>
      </c>
      <c r="I41" s="8">
        <f>+I38</f>
        <v>87687201</v>
      </c>
    </row>
    <row r="42" spans="1:9" ht="18.75" customHeight="1" thickBot="1" x14ac:dyDescent="0.2">
      <c r="A42" s="17"/>
      <c r="B42" s="18"/>
      <c r="C42" s="18" t="s">
        <v>16</v>
      </c>
      <c r="D42" s="18"/>
      <c r="E42" s="20"/>
      <c r="F42" s="14">
        <f>+F36+F41</f>
        <v>121654957</v>
      </c>
      <c r="G42" s="14">
        <f>+G36+G41</f>
        <v>10069527</v>
      </c>
      <c r="H42" s="14">
        <f>+H36+H41</f>
        <v>-1355960</v>
      </c>
      <c r="I42" s="14">
        <f>+I36+I41</f>
        <v>130368524</v>
      </c>
    </row>
    <row r="43" spans="1:9" ht="22.15" customHeight="1" thickTop="1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ht="22.15" customHeight="1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ht="22.15" customHeight="1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ht="22.15" customHeight="1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ht="22.15" customHeight="1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ht="22.15" customHeight="1" x14ac:dyDescent="0.15"/>
    <row r="49" ht="22.15" customHeight="1" x14ac:dyDescent="0.15"/>
  </sheetData>
  <mergeCells count="3">
    <mergeCell ref="A4:E4"/>
    <mergeCell ref="A1:I1"/>
    <mergeCell ref="A2:I2"/>
  </mergeCells>
  <phoneticPr fontId="1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1-2貸借対照表内訳表</vt:lpstr>
      <vt:lpstr>'1-2貸借対照表内訳表'!Print_Area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2023-04-26T01:27:05Z</cp:lastPrinted>
  <dcterms:created xsi:type="dcterms:W3CDTF">2006-01-27T00:24:53Z</dcterms:created>
  <dcterms:modified xsi:type="dcterms:W3CDTF">2023-04-26T01:30:23Z</dcterms:modified>
</cp:coreProperties>
</file>