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予算関係\財務諸表\R7財務諸表\"/>
    </mc:Choice>
  </mc:AlternateContent>
  <xr:revisionPtr revIDLastSave="0" documentId="13_ncr:1_{FACF56F4-2C63-418A-BCCB-41C948BEC8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1貸借対照表" sheetId="6" r:id="rId1"/>
  </sheets>
  <definedNames>
    <definedName name="_xlnm.Print_Area" localSheetId="0">'1-1貸借対照表'!$A$1:$H$36</definedName>
    <definedName name="償却率">#REF!</definedName>
  </definedNames>
  <calcPr calcId="191029"/>
</workbook>
</file>

<file path=xl/calcChain.xml><?xml version="1.0" encoding="utf-8"?>
<calcChain xmlns="http://schemas.openxmlformats.org/spreadsheetml/2006/main">
  <c r="H35" i="6" l="1"/>
  <c r="F35" i="6"/>
  <c r="G31" i="6"/>
  <c r="F9" i="6"/>
  <c r="F20" i="6"/>
  <c r="F14" i="6"/>
  <c r="F28" i="6" l="1"/>
  <c r="H8" i="6" l="1"/>
  <c r="G14" i="6" l="1"/>
  <c r="H7" i="6" l="1"/>
  <c r="G20" i="6"/>
  <c r="G21" i="6" s="1"/>
  <c r="F21" i="6"/>
  <c r="G9" i="6" l="1"/>
  <c r="G28" i="6"/>
  <c r="G29" i="6" s="1"/>
  <c r="F29" i="6"/>
  <c r="H17" i="6"/>
  <c r="H18" i="6"/>
  <c r="H19" i="6"/>
  <c r="H26" i="6"/>
  <c r="H27" i="6"/>
  <c r="H13" i="6"/>
  <c r="H12" i="6"/>
  <c r="H25" i="6"/>
  <c r="H16" i="6"/>
  <c r="H14" i="6" l="1"/>
  <c r="G22" i="6"/>
  <c r="H28" i="6"/>
  <c r="H29" i="6" s="1"/>
  <c r="H9" i="6"/>
  <c r="G34" i="6" l="1"/>
  <c r="G35" i="6" s="1"/>
  <c r="H21" i="6"/>
  <c r="H20" i="6"/>
  <c r="F22" i="6"/>
  <c r="F31" i="6" l="1"/>
  <c r="F34" i="6" s="1"/>
  <c r="H22" i="6"/>
  <c r="H31" i="6" l="1"/>
  <c r="H34" i="6" l="1"/>
</calcChain>
</file>

<file path=xl/sharedStrings.xml><?xml version="1.0" encoding="utf-8"?>
<sst xmlns="http://schemas.openxmlformats.org/spreadsheetml/2006/main" count="46" uniqueCount="44">
  <si>
    <t>科目</t>
  </si>
  <si>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</si>
  <si>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</si>
  <si>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</si>
  <si>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</si>
  <si>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</si>
  <si>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</si>
  <si>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</si>
  <si>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</si>
  <si>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</si>
  <si>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</si>
  <si>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</si>
  <si>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</si>
  <si>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</si>
  <si>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</si>
  <si>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</si>
  <si>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</si>
  <si>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</si>
  <si>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当　年　度</t>
    <rPh sb="0" eb="1">
      <t>トウ</t>
    </rPh>
    <rPh sb="2" eb="3">
      <t>トシ</t>
    </rPh>
    <rPh sb="4" eb="5">
      <t>ド</t>
    </rPh>
    <phoneticPr fontId="2"/>
  </si>
  <si>
    <t>前　年　度</t>
    <rPh sb="0" eb="1">
      <t>マエ</t>
    </rPh>
    <rPh sb="2" eb="3">
      <t>トシ</t>
    </rPh>
    <rPh sb="4" eb="5">
      <t>ド</t>
    </rPh>
    <phoneticPr fontId="2"/>
  </si>
  <si>
    <t>増　　減</t>
    <rPh sb="0" eb="1">
      <t>ゾウ</t>
    </rPh>
    <rPh sb="3" eb="4">
      <t>ゲン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</si>
  <si>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</si>
  <si>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</si>
  <si>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</si>
  <si>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（0）</t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</si>
  <si>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</si>
  <si>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</si>
  <si>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</si>
  <si>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</si>
  <si>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</si>
  <si>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</si>
  <si>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</si>
  <si>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</si>
  <si>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</si>
  <si>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</si>
  <si>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</si>
  <si>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</si>
  <si>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　　　　　（単位：円）</t>
    <rPh sb="6" eb="8">
      <t>タンイ</t>
    </rPh>
    <rPh sb="9" eb="10">
      <t>エン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</si>
  <si>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</si>
  <si>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貸　借　対　照　表</t>
    <rPh sb="0" eb="3">
      <t>タイシャク</t>
    </rPh>
    <rPh sb="4" eb="9">
      <t>タイシャクタイショウヒョウ</t>
    </rPh>
    <phoneticPr fontId="2"/>
  </si>
  <si>
    <t>（49,148,816）</t>
    <phoneticPr fontId="2"/>
  </si>
  <si>
    <t>令和7年3月31日現在</t>
    <rPh sb="0" eb="2">
      <t>レイワ</t>
    </rPh>
    <rPh sb="9" eb="11">
      <t>ゲンザイ</t>
    </rPh>
    <phoneticPr fontId="2"/>
  </si>
  <si>
    <t>（50,186,996）</t>
    <phoneticPr fontId="2"/>
  </si>
  <si>
    <t>（1,038,180）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</si>
</sst>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</cellStyleXfs>
  <cellXfs count="35">
    <xf numFmtId="0" fontId="0" fillId="0" borderId="0" xfId="0"/>
    <xf numFmtId="0" fontId="5" fillId="0" borderId="0" xfId="7"/>
    <xf numFmtId="0" fontId="4" fillId="0" borderId="0" xfId="7" applyFont="1"/>
    <xf numFmtId="176" fontId="8" fillId="0" borderId="0" xfId="7" applyNumberFormat="1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0" xfId="7" applyAlignment="1">
      <alignment vertical="center"/>
    </xf>
    <xf numFmtId="0" fontId="4" fillId="0" borderId="0" xfId="7" applyFont="1" applyAlignment="1">
      <alignment vertical="center"/>
    </xf>
    <xf numFmtId="0" fontId="4" fillId="0" borderId="1" xfId="7" applyFont="1" applyBorder="1"/>
    <xf numFmtId="0" fontId="4" fillId="0" borderId="0" xfId="7" applyFont="1" applyAlignment="1">
      <alignment horizontal="center" vertical="center" justifyLastLine="1"/>
    </xf>
    <xf numFmtId="0" fontId="13" fillId="0" borderId="0" xfId="7" applyFont="1" applyAlignment="1">
      <alignment horizontal="right"/>
    </xf>
    <xf numFmtId="176" fontId="13" fillId="0" borderId="3" xfId="7" applyNumberFormat="1" applyFont="1" applyBorder="1" applyAlignment="1">
      <alignment vertical="center"/>
    </xf>
    <xf numFmtId="176" fontId="13" fillId="0" borderId="2" xfId="7" applyNumberFormat="1" applyFont="1" applyBorder="1" applyAlignment="1">
      <alignment vertical="center"/>
    </xf>
    <xf numFmtId="0" fontId="13" fillId="0" borderId="7" xfId="7" applyFont="1" applyBorder="1" applyAlignment="1">
      <alignment horizontal="center" vertical="center" justifyLastLine="1"/>
    </xf>
    <xf numFmtId="0" fontId="13" fillId="0" borderId="2" xfId="7" applyFont="1" applyBorder="1" applyAlignment="1">
      <alignment horizontal="center" vertical="center" justifyLastLine="1"/>
    </xf>
    <xf numFmtId="0" fontId="13" fillId="0" borderId="4" xfId="7" applyFont="1" applyBorder="1" applyAlignment="1">
      <alignment vertical="center"/>
    </xf>
    <xf numFmtId="0" fontId="13" fillId="0" borderId="0" xfId="7" applyFont="1" applyAlignment="1">
      <alignment vertical="center"/>
    </xf>
    <xf numFmtId="0" fontId="13" fillId="0" borderId="5" xfId="7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0" xfId="7" applyFont="1"/>
    <xf numFmtId="176" fontId="13" fillId="0" borderId="6" xfId="7" applyNumberFormat="1" applyFont="1" applyBorder="1" applyAlignment="1">
      <alignment vertical="center"/>
    </xf>
    <xf numFmtId="0" fontId="15" fillId="0" borderId="0" xfId="7" applyFont="1" applyAlignment="1">
      <alignment vertical="center"/>
    </xf>
    <xf numFmtId="176" fontId="13" fillId="0" borderId="3" xfId="7" quotePrefix="1" applyNumberFormat="1" applyFont="1" applyBorder="1" applyAlignment="1">
      <alignment horizontal="right" vertical="center"/>
    </xf>
    <xf numFmtId="38" fontId="13" fillId="0" borderId="3" xfId="1" quotePrefix="1" applyFont="1" applyBorder="1" applyAlignment="1">
      <alignment horizontal="right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3" fillId="0" borderId="0" xfId="7" applyFont="1" applyAlignment="1">
      <alignment horizontal="right"/>
    </xf>
    <xf numFmtId="0" fontId="4" fillId="0" borderId="5" xfId="7" applyFont="1" applyBorder="1" applyAlignment="1">
      <alignment horizontal="distributed" vertical="center" justifyLastLine="1"/>
    </xf>
    <xf numFmtId="0" fontId="4" fillId="0" borderId="3" xfId="7" applyFont="1" applyBorder="1" applyAlignment="1">
      <alignment horizontal="distributed" vertical="center" justifyLastLine="1"/>
    </xf>
    <xf numFmtId="0" fontId="4" fillId="0" borderId="4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0" fillId="0" borderId="0" xfId="0" applyAlignment="1">
      <alignment vertical="center"/>
    </xf>
    <xf numFmtId="0" fontId="11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3" fillId="0" borderId="2" xfId="7" applyFont="1" applyBorder="1" applyAlignment="1">
      <alignment horizontal="distributed" vertical="center" justifyLastLine="1"/>
    </xf>
    <xf numFmtId="176" fontId="12" fillId="0" borderId="0" xfId="7" applyNumberFormat="1" applyFont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平成17年度収支計算書類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6"/>
  <sheetViews>
    <sheetView tabSelected="1" zoomScaleNormal="100" workbookViewId="0">
      <selection activeCell="A2" sqref="A2:H2"/>
    </sheetView>
  </sheetViews>
  <sheetFormatPr defaultColWidth="9" defaultRowHeight="21.75" customHeight="1" x14ac:dyDescent="0.15"/>
  <cols>
    <col min="1" max="3" width="3.75" style="1" customWidth="1"/>
    <col min="4" max="5" width="12.75" style="1" customWidth="1"/>
    <col min="6" max="8" width="15.75" style="1" customWidth="1"/>
    <col min="9" max="9" width="7" style="1" customWidth="1"/>
    <col min="10" max="11" width="3.75" style="1" customWidth="1"/>
    <col min="12" max="16384" width="9" style="1"/>
  </cols>
  <sheetData>
    <row r="1" spans="1:16" ht="21.75" customHeight="1" x14ac:dyDescent="0.15">
      <c r="A1" s="31" t="s">
        <v>39</v>
      </c>
      <c r="B1" s="32"/>
      <c r="C1" s="32"/>
      <c r="D1" s="32"/>
      <c r="E1" s="32"/>
      <c r="F1" s="32"/>
      <c r="G1" s="32"/>
      <c r="H1" s="32"/>
      <c r="I1" s="23"/>
      <c r="J1" s="24"/>
      <c r="K1" s="24"/>
      <c r="L1" s="24"/>
      <c r="M1" s="24"/>
      <c r="N1" s="24"/>
      <c r="O1" s="24"/>
      <c r="P1" s="24"/>
    </row>
    <row r="2" spans="1:16" ht="21.75" customHeight="1" x14ac:dyDescent="0.15">
      <c r="A2" s="34" t="s">
        <v>41</v>
      </c>
      <c r="B2" s="34"/>
      <c r="C2" s="34"/>
      <c r="D2" s="34"/>
      <c r="E2" s="34"/>
      <c r="F2" s="34"/>
      <c r="G2" s="34"/>
      <c r="H2" s="34"/>
      <c r="J2" s="6"/>
      <c r="K2" s="29"/>
      <c r="L2" s="30"/>
      <c r="M2" s="30"/>
      <c r="N2" s="30"/>
      <c r="O2" s="30"/>
      <c r="P2" s="25"/>
    </row>
    <row r="3" spans="1:16" ht="16.5" customHeight="1" x14ac:dyDescent="0.15">
      <c r="A3" s="3"/>
      <c r="B3" s="4"/>
      <c r="C3" s="4"/>
      <c r="D3" s="4"/>
      <c r="E3" s="4"/>
      <c r="F3" s="4"/>
      <c r="G3" s="5"/>
      <c r="H3" s="9" t="s">
        <v>37</v>
      </c>
      <c r="I3" s="3"/>
      <c r="J3" s="4"/>
      <c r="K3" s="4"/>
      <c r="L3" s="4"/>
      <c r="M3" s="4"/>
      <c r="N3" s="4"/>
      <c r="O3" s="5"/>
      <c r="P3" s="25"/>
    </row>
    <row r="4" spans="1:16" ht="21.75" customHeight="1" x14ac:dyDescent="0.15">
      <c r="A4" s="33" t="s">
        <v>0</v>
      </c>
      <c r="B4" s="33"/>
      <c r="C4" s="33"/>
      <c r="D4" s="33"/>
      <c r="E4" s="33"/>
      <c r="F4" s="12" t="s">
        <v>18</v>
      </c>
      <c r="G4" s="13" t="s">
        <v>19</v>
      </c>
      <c r="H4" s="13" t="s">
        <v>20</v>
      </c>
      <c r="I4" s="26"/>
      <c r="J4" s="27"/>
      <c r="K4" s="27"/>
      <c r="L4" s="27"/>
      <c r="M4" s="28"/>
      <c r="N4" s="8"/>
      <c r="O4" s="8"/>
      <c r="P4" s="8"/>
    </row>
    <row r="5" spans="1:16" ht="19.5" customHeight="1" x14ac:dyDescent="0.15">
      <c r="A5" s="14" t="s">
        <v>1</v>
      </c>
      <c r="B5" s="15" t="s">
        <v>2</v>
      </c>
      <c r="C5" s="15"/>
      <c r="D5" s="15"/>
      <c r="E5" s="16"/>
      <c r="F5" s="17"/>
      <c r="G5" s="17"/>
      <c r="H5" s="10"/>
    </row>
    <row r="6" spans="1:16" ht="19.5" customHeight="1" x14ac:dyDescent="0.15">
      <c r="A6" s="14"/>
      <c r="B6" s="15" t="s">
        <v>3</v>
      </c>
      <c r="C6" s="15"/>
      <c r="D6" s="15"/>
      <c r="E6" s="16"/>
      <c r="F6" s="17"/>
      <c r="G6" s="17"/>
      <c r="H6" s="10"/>
    </row>
    <row r="7" spans="1:16" ht="21.75" customHeight="1" x14ac:dyDescent="0.15">
      <c r="A7" s="14"/>
      <c r="B7" s="15" t="s">
        <v>4</v>
      </c>
      <c r="C7" s="18"/>
      <c r="D7" s="15"/>
      <c r="E7" s="16"/>
      <c r="F7" s="10">
        <v>36110590</v>
      </c>
      <c r="G7" s="10">
        <v>49132595</v>
      </c>
      <c r="H7" s="10">
        <f>F7-G7</f>
        <v>-13022005</v>
      </c>
    </row>
    <row r="8" spans="1:16" ht="21.75" customHeight="1" x14ac:dyDescent="0.15">
      <c r="A8" s="14"/>
      <c r="B8" s="15" t="s">
        <v>5</v>
      </c>
      <c r="C8" s="18"/>
      <c r="D8" s="15"/>
      <c r="E8" s="16"/>
      <c r="F8" s="10">
        <v>42968755</v>
      </c>
      <c r="G8" s="10">
        <v>35424659</v>
      </c>
      <c r="H8" s="10">
        <f>F8-G8</f>
        <v>7544096</v>
      </c>
    </row>
    <row r="9" spans="1:16" ht="21.75" customHeight="1" x14ac:dyDescent="0.15">
      <c r="A9" s="14"/>
      <c r="B9" s="15"/>
      <c r="C9" s="15" t="s">
        <v>6</v>
      </c>
      <c r="D9" s="18"/>
      <c r="E9" s="16"/>
      <c r="F9" s="11">
        <f>SUM(F7:F8)</f>
        <v>79079345</v>
      </c>
      <c r="G9" s="11">
        <f>SUM(G7:G8)</f>
        <v>84557254</v>
      </c>
      <c r="H9" s="11">
        <f>SUM(H7:H8)</f>
        <v>-5477909</v>
      </c>
    </row>
    <row r="10" spans="1:16" ht="21.75" customHeight="1" x14ac:dyDescent="0.15">
      <c r="A10" s="14"/>
      <c r="B10" s="15" t="s">
        <v>7</v>
      </c>
      <c r="C10" s="15"/>
      <c r="D10" s="15"/>
      <c r="E10" s="16"/>
      <c r="F10" s="10"/>
      <c r="G10" s="10"/>
      <c r="H10" s="10"/>
    </row>
    <row r="11" spans="1:16" ht="21.75" customHeight="1" x14ac:dyDescent="0.15">
      <c r="A11" s="14"/>
      <c r="B11" s="15" t="s">
        <v>27</v>
      </c>
      <c r="C11" s="15"/>
      <c r="D11" s="15"/>
      <c r="E11" s="16"/>
      <c r="F11" s="10"/>
      <c r="G11" s="10"/>
      <c r="H11" s="10"/>
    </row>
    <row r="12" spans="1:16" ht="21.75" customHeight="1" x14ac:dyDescent="0.15">
      <c r="A12" s="14"/>
      <c r="B12" s="15"/>
      <c r="C12" s="15" t="s">
        <v>28</v>
      </c>
      <c r="D12" s="15"/>
      <c r="E12" s="16"/>
      <c r="F12" s="10">
        <v>16811996</v>
      </c>
      <c r="G12" s="10">
        <v>15773816</v>
      </c>
      <c r="H12" s="10">
        <f>+F12-G12</f>
        <v>1038180</v>
      </c>
    </row>
    <row r="13" spans="1:16" ht="21.75" customHeight="1" x14ac:dyDescent="0.15">
      <c r="A13" s="14"/>
      <c r="B13" s="15"/>
      <c r="C13" s="15" t="s">
        <v>36</v>
      </c>
      <c r="D13" s="15"/>
      <c r="E13" s="16"/>
      <c r="F13" s="10">
        <v>33375000</v>
      </c>
      <c r="G13" s="10">
        <v>33375000</v>
      </c>
      <c r="H13" s="10">
        <f>+F13-G13</f>
        <v>0</v>
      </c>
    </row>
    <row r="14" spans="1:16" ht="21.75" customHeight="1" x14ac:dyDescent="0.15">
      <c r="A14" s="14"/>
      <c r="B14" s="15"/>
      <c r="C14" s="15" t="s">
        <v>33</v>
      </c>
      <c r="D14" s="15"/>
      <c r="E14" s="16"/>
      <c r="F14" s="11">
        <f>SUM(F12:F13)</f>
        <v>50186996</v>
      </c>
      <c r="G14" s="11">
        <f>SUM(G12:G13)</f>
        <v>49148816</v>
      </c>
      <c r="H14" s="11">
        <f>SUM(H12:H13)</f>
        <v>1038180</v>
      </c>
    </row>
    <row r="15" spans="1:16" ht="21.75" customHeight="1" x14ac:dyDescent="0.15">
      <c r="A15" s="14"/>
      <c r="B15" s="15" t="s">
        <v>29</v>
      </c>
      <c r="C15" s="15"/>
      <c r="D15" s="15"/>
      <c r="E15" s="16"/>
      <c r="F15" s="10"/>
      <c r="G15" s="10"/>
      <c r="H15" s="10"/>
    </row>
    <row r="16" spans="1:16" ht="21.75" customHeight="1" x14ac:dyDescent="0.15">
      <c r="A16" s="14"/>
      <c r="B16" s="15"/>
      <c r="C16" s="15" t="s">
        <v>30</v>
      </c>
      <c r="D16" s="15"/>
      <c r="E16" s="16"/>
      <c r="F16" s="10">
        <v>15</v>
      </c>
      <c r="G16" s="10">
        <v>16</v>
      </c>
      <c r="H16" s="10">
        <f>+F16-G16</f>
        <v>-1</v>
      </c>
    </row>
    <row r="17" spans="1:8" ht="21.75" customHeight="1" x14ac:dyDescent="0.15">
      <c r="A17" s="14"/>
      <c r="B17" s="15"/>
      <c r="C17" s="15" t="s">
        <v>31</v>
      </c>
      <c r="D17" s="15"/>
      <c r="E17" s="16"/>
      <c r="F17" s="10">
        <v>2591832</v>
      </c>
      <c r="G17" s="10">
        <v>12</v>
      </c>
      <c r="H17" s="10">
        <f t="shared" ref="H17:H19" si="0">+F17-G17</f>
        <v>2591820</v>
      </c>
    </row>
    <row r="18" spans="1:8" ht="21.75" customHeight="1" x14ac:dyDescent="0.15">
      <c r="A18" s="14"/>
      <c r="B18" s="15"/>
      <c r="C18" s="15" t="s">
        <v>8</v>
      </c>
      <c r="D18" s="15"/>
      <c r="E18" s="16"/>
      <c r="F18" s="10">
        <v>449904</v>
      </c>
      <c r="G18" s="10">
        <v>449904</v>
      </c>
      <c r="H18" s="10">
        <f t="shared" si="0"/>
        <v>0</v>
      </c>
    </row>
    <row r="19" spans="1:8" ht="21.75" customHeight="1" x14ac:dyDescent="0.15">
      <c r="A19" s="14"/>
      <c r="B19" s="15"/>
      <c r="C19" s="15" t="s">
        <v>32</v>
      </c>
      <c r="D19" s="15"/>
      <c r="E19" s="16"/>
      <c r="F19" s="10">
        <v>126360</v>
      </c>
      <c r="G19" s="10">
        <v>134760</v>
      </c>
      <c r="H19" s="10">
        <f t="shared" si="0"/>
        <v>-8400</v>
      </c>
    </row>
    <row r="20" spans="1:8" ht="21.75" customHeight="1" x14ac:dyDescent="0.15">
      <c r="A20" s="14"/>
      <c r="B20" s="15"/>
      <c r="C20" s="15" t="s">
        <v>25</v>
      </c>
      <c r="D20" s="15"/>
      <c r="E20" s="16"/>
      <c r="F20" s="11">
        <f>+F18+F19+F16+F17</f>
        <v>3168111</v>
      </c>
      <c r="G20" s="11">
        <f>+G18+G19+G16+G17</f>
        <v>584692</v>
      </c>
      <c r="H20" s="11">
        <f>+F20-G20</f>
        <v>2583419</v>
      </c>
    </row>
    <row r="21" spans="1:8" ht="21.75" customHeight="1" x14ac:dyDescent="0.15">
      <c r="A21" s="14"/>
      <c r="B21" s="15"/>
      <c r="C21" s="15" t="s">
        <v>9</v>
      </c>
      <c r="D21" s="18"/>
      <c r="E21" s="16"/>
      <c r="F21" s="11">
        <f>+F14+F20</f>
        <v>53355107</v>
      </c>
      <c r="G21" s="11">
        <f>+G14+G20</f>
        <v>49733508</v>
      </c>
      <c r="H21" s="11">
        <f>+F21-G21</f>
        <v>3621599</v>
      </c>
    </row>
    <row r="22" spans="1:8" ht="21.75" customHeight="1" thickBot="1" x14ac:dyDescent="0.2">
      <c r="A22" s="14"/>
      <c r="B22" s="15"/>
      <c r="C22" s="15" t="s">
        <v>10</v>
      </c>
      <c r="D22" s="18"/>
      <c r="E22" s="16"/>
      <c r="F22" s="19">
        <f>+F9+F21</f>
        <v>132434452</v>
      </c>
      <c r="G22" s="19">
        <f>+G9+G21</f>
        <v>134290762</v>
      </c>
      <c r="H22" s="19">
        <f>+F22-G22</f>
        <v>-1856310</v>
      </c>
    </row>
    <row r="23" spans="1:8" ht="19.5" customHeight="1" thickTop="1" x14ac:dyDescent="0.15">
      <c r="A23" s="14" t="s">
        <v>11</v>
      </c>
      <c r="B23" s="15" t="s">
        <v>12</v>
      </c>
      <c r="C23" s="15"/>
      <c r="D23" s="15"/>
      <c r="E23" s="16"/>
      <c r="F23" s="10"/>
      <c r="G23" s="10"/>
      <c r="H23" s="10"/>
    </row>
    <row r="24" spans="1:8" ht="19.5" customHeight="1" x14ac:dyDescent="0.15">
      <c r="A24" s="14"/>
      <c r="B24" s="20" t="s">
        <v>34</v>
      </c>
      <c r="C24" s="15"/>
      <c r="D24" s="15"/>
      <c r="E24" s="16"/>
      <c r="F24" s="10"/>
      <c r="G24" s="10"/>
      <c r="H24" s="10"/>
    </row>
    <row r="25" spans="1:8" ht="21.75" customHeight="1" x14ac:dyDescent="0.15">
      <c r="A25" s="14"/>
      <c r="B25" s="15" t="s">
        <v>13</v>
      </c>
      <c r="C25" s="15"/>
      <c r="D25" s="18"/>
      <c r="E25" s="16"/>
      <c r="F25" s="10">
        <v>40856271</v>
      </c>
      <c r="G25" s="10">
        <v>47023355</v>
      </c>
      <c r="H25" s="10">
        <f>+F25-G25</f>
        <v>-6167084</v>
      </c>
    </row>
    <row r="26" spans="1:8" ht="21.75" customHeight="1" x14ac:dyDescent="0.15">
      <c r="A26" s="14"/>
      <c r="B26" s="15" t="s">
        <v>35</v>
      </c>
      <c r="C26" s="15"/>
      <c r="D26" s="18"/>
      <c r="E26" s="16"/>
      <c r="F26" s="10">
        <v>6134911</v>
      </c>
      <c r="G26" s="10">
        <v>565112</v>
      </c>
      <c r="H26" s="10">
        <f>+F26-G26</f>
        <v>5569799</v>
      </c>
    </row>
    <row r="27" spans="1:8" ht="21.75" customHeight="1" x14ac:dyDescent="0.15">
      <c r="A27" s="14"/>
      <c r="B27" s="15" t="s">
        <v>26</v>
      </c>
      <c r="C27" s="15"/>
      <c r="D27" s="18"/>
      <c r="E27" s="16"/>
      <c r="F27" s="10">
        <v>116253</v>
      </c>
      <c r="G27" s="10">
        <v>8474</v>
      </c>
      <c r="H27" s="10">
        <f>+F27-G27</f>
        <v>107779</v>
      </c>
    </row>
    <row r="28" spans="1:8" ht="21.75" customHeight="1" x14ac:dyDescent="0.15">
      <c r="A28" s="14"/>
      <c r="B28" s="15"/>
      <c r="C28" s="15" t="s">
        <v>14</v>
      </c>
      <c r="D28" s="18"/>
      <c r="E28" s="16"/>
      <c r="F28" s="11">
        <f>SUM(F25:F27)</f>
        <v>47107435</v>
      </c>
      <c r="G28" s="11">
        <f>SUM(G25:G27)</f>
        <v>47596941</v>
      </c>
      <c r="H28" s="11">
        <f>SUM(H25:H27)</f>
        <v>-489506</v>
      </c>
    </row>
    <row r="29" spans="1:8" ht="21.75" customHeight="1" thickBot="1" x14ac:dyDescent="0.2">
      <c r="A29" s="14"/>
      <c r="B29" s="15"/>
      <c r="C29" s="15" t="s">
        <v>15</v>
      </c>
      <c r="D29" s="18"/>
      <c r="E29" s="16"/>
      <c r="F29" s="19">
        <f>+F28</f>
        <v>47107435</v>
      </c>
      <c r="G29" s="19">
        <f t="shared" ref="G29:H29" si="1">+G28</f>
        <v>47596941</v>
      </c>
      <c r="H29" s="19">
        <f t="shared" si="1"/>
        <v>-489506</v>
      </c>
    </row>
    <row r="30" spans="1:8" ht="19.5" customHeight="1" thickTop="1" x14ac:dyDescent="0.15">
      <c r="A30" s="14" t="s">
        <v>16</v>
      </c>
      <c r="B30" s="15"/>
      <c r="C30" s="15"/>
      <c r="D30" s="15"/>
      <c r="E30" s="16"/>
      <c r="F30" s="10"/>
      <c r="G30" s="10"/>
      <c r="H30" s="10"/>
    </row>
    <row r="31" spans="1:8" ht="21.75" customHeight="1" x14ac:dyDescent="0.15">
      <c r="A31" s="14"/>
      <c r="B31" s="15" t="s">
        <v>21</v>
      </c>
      <c r="C31" s="15"/>
      <c r="D31" s="15"/>
      <c r="E31" s="16"/>
      <c r="F31" s="10">
        <f>+F22-F29</f>
        <v>85327017</v>
      </c>
      <c r="G31" s="10">
        <f>+G22-G29</f>
        <v>86693821</v>
      </c>
      <c r="H31" s="10">
        <f>+F31-G31</f>
        <v>-1366804</v>
      </c>
    </row>
    <row r="32" spans="1:8" ht="21.75" customHeight="1" x14ac:dyDescent="0.15">
      <c r="A32" s="14"/>
      <c r="B32" s="15"/>
      <c r="C32" s="15" t="s">
        <v>38</v>
      </c>
      <c r="D32" s="15"/>
      <c r="E32" s="16"/>
      <c r="F32" s="21" t="s">
        <v>24</v>
      </c>
      <c r="G32" s="21" t="s">
        <v>24</v>
      </c>
      <c r="H32" s="21" t="s">
        <v>24</v>
      </c>
    </row>
    <row r="33" spans="1:8" ht="21.75" customHeight="1" x14ac:dyDescent="0.15">
      <c r="A33" s="14"/>
      <c r="B33" s="15"/>
      <c r="C33" s="15" t="s">
        <v>23</v>
      </c>
      <c r="D33" s="15"/>
      <c r="E33" s="16"/>
      <c r="F33" s="22" t="s">
        <v>42</v>
      </c>
      <c r="G33" s="22" t="s">
        <v>40</v>
      </c>
      <c r="H33" s="21" t="s">
        <v>43</v>
      </c>
    </row>
    <row r="34" spans="1:8" ht="21.75" customHeight="1" x14ac:dyDescent="0.15">
      <c r="A34" s="14"/>
      <c r="B34" s="15"/>
      <c r="C34" s="15" t="s">
        <v>22</v>
      </c>
      <c r="D34" s="15"/>
      <c r="E34" s="16"/>
      <c r="F34" s="11">
        <f>+F31</f>
        <v>85327017</v>
      </c>
      <c r="G34" s="11">
        <f>+G31</f>
        <v>86693821</v>
      </c>
      <c r="H34" s="11">
        <f>+H31</f>
        <v>-1366804</v>
      </c>
    </row>
    <row r="35" spans="1:8" ht="21.75" customHeight="1" thickBot="1" x14ac:dyDescent="0.2">
      <c r="A35" s="14"/>
      <c r="B35" s="15"/>
      <c r="C35" s="15" t="s">
        <v>17</v>
      </c>
      <c r="D35" s="15"/>
      <c r="E35" s="16"/>
      <c r="F35" s="19">
        <f>+F29+F34</f>
        <v>132434452</v>
      </c>
      <c r="G35" s="19">
        <f>+G29+G34</f>
        <v>134290762</v>
      </c>
      <c r="H35" s="19">
        <f>+H29+H34</f>
        <v>-1856310</v>
      </c>
    </row>
    <row r="36" spans="1:8" ht="5.25" customHeight="1" thickTop="1" x14ac:dyDescent="0.15">
      <c r="A36" s="7"/>
      <c r="B36" s="7"/>
      <c r="C36" s="7"/>
      <c r="D36" s="7"/>
      <c r="E36" s="7"/>
      <c r="F36" s="2"/>
      <c r="G36" s="2"/>
      <c r="H36" s="2"/>
    </row>
  </sheetData>
  <mergeCells count="7">
    <mergeCell ref="I1:P1"/>
    <mergeCell ref="P2:P3"/>
    <mergeCell ref="I4:M4"/>
    <mergeCell ref="K2:O2"/>
    <mergeCell ref="A1:H1"/>
    <mergeCell ref="A4:E4"/>
    <mergeCell ref="A2:H2"/>
  </mergeCells>
  <phoneticPr fontId="2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1-1貸借対照表</vt:lpstr>
      <vt:lpstr>'1-1貸借対照表'!Print_Area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2024-04-24T07:25:00Z</cp:lastPrinted>
  <dcterms:created xsi:type="dcterms:W3CDTF">2006-01-27T00:24:53Z</dcterms:created>
  <dcterms:modified xsi:type="dcterms:W3CDTF">2025-04-24T02:55:55Z</dcterms:modified>
</cp:coreProperties>
</file>